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incevs\Downloads\"/>
    </mc:Choice>
  </mc:AlternateContent>
  <xr:revisionPtr revIDLastSave="0" documentId="8_{D3EC8058-CB22-4A9A-B1C7-99DD983A5156}" xr6:coauthVersionLast="36" xr6:coauthVersionMax="36" xr10:uidLastSave="{00000000-0000-0000-0000-000000000000}"/>
  <bookViews>
    <workbookView xWindow="0" yWindow="0" windowWidth="23040" windowHeight="9060" xr2:uid="{32C37076-A010-4628-8BC4-24DE98207D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9" i="1" l="1"/>
  <c r="D98" i="1" s="1"/>
  <c r="D97" i="1" s="1"/>
  <c r="D96" i="1" s="1"/>
  <c r="D81" i="1"/>
  <c r="D77" i="1"/>
  <c r="D111" i="1"/>
  <c r="D110" i="1" s="1"/>
  <c r="D107" i="1" s="1"/>
  <c r="D106" i="1" s="1"/>
  <c r="D105" i="1" s="1"/>
  <c r="D103" i="1"/>
  <c r="D102" i="1"/>
  <c r="D93" i="1"/>
  <c r="D92" i="1" s="1"/>
  <c r="D89" i="1"/>
  <c r="D84" i="1"/>
  <c r="D70" i="1"/>
  <c r="D63" i="1"/>
  <c r="D58" i="1"/>
  <c r="D53" i="1"/>
  <c r="D49" i="1" s="1"/>
  <c r="D50" i="1"/>
  <c r="D44" i="1"/>
  <c r="D42" i="1" s="1"/>
  <c r="D34" i="1"/>
  <c r="D36" i="1"/>
  <c r="D33" i="1"/>
  <c r="D25" i="1"/>
  <c r="D24" i="1" s="1"/>
  <c r="D23" i="1" s="1"/>
  <c r="D22" i="1" s="1"/>
  <c r="D95" i="1" l="1"/>
  <c r="D83" i="1"/>
  <c r="D56" i="1"/>
  <c r="D48" i="1" s="1"/>
  <c r="D32" i="1"/>
  <c r="C89" i="1"/>
  <c r="C111" i="1"/>
  <c r="C110" i="1" s="1"/>
  <c r="C107" i="1" s="1"/>
  <c r="C106" i="1" s="1"/>
  <c r="C105" i="1" s="1"/>
  <c r="C103" i="1"/>
  <c r="C102" i="1" s="1"/>
  <c r="C95" i="1" s="1"/>
  <c r="C93" i="1"/>
  <c r="C92" i="1" s="1"/>
  <c r="C36" i="1"/>
  <c r="C34" i="1"/>
  <c r="C33" i="1" l="1"/>
  <c r="D31" i="1"/>
  <c r="D30" i="1" s="1"/>
  <c r="D29" i="1" s="1"/>
  <c r="D113" i="1" s="1"/>
  <c r="C84" i="1"/>
  <c r="C83" i="1" s="1"/>
  <c r="C81" i="1"/>
  <c r="C77" i="1"/>
  <c r="C70" i="1"/>
  <c r="C63" i="1"/>
  <c r="C58" i="1"/>
  <c r="C53" i="1"/>
  <c r="C50" i="1"/>
  <c r="C49" i="1" l="1"/>
  <c r="C56" i="1"/>
  <c r="C48" i="1" s="1"/>
  <c r="C25" i="1"/>
  <c r="C24" i="1" s="1"/>
  <c r="C23" i="1" s="1"/>
  <c r="C22" i="1" s="1"/>
  <c r="C44" i="1"/>
  <c r="C42" i="1" s="1"/>
  <c r="C32" i="1" l="1"/>
  <c r="C31" i="1" s="1"/>
  <c r="C30" i="1" s="1"/>
  <c r="C29" i="1" s="1"/>
  <c r="C113" i="1" s="1"/>
</calcChain>
</file>

<file path=xl/sharedStrings.xml><?xml version="1.0" encoding="utf-8"?>
<sst xmlns="http://schemas.openxmlformats.org/spreadsheetml/2006/main" count="139" uniqueCount="132">
  <si>
    <t xml:space="preserve"> </t>
  </si>
  <si>
    <t>Kodi</t>
  </si>
  <si>
    <t>Iestāde</t>
  </si>
  <si>
    <t>Valsts aģentūra "Civilās aviācijas aģentūra"</t>
  </si>
  <si>
    <t>Ministrija (centrālā valsts iestāde)</t>
  </si>
  <si>
    <t>Satiksmes ministrija</t>
  </si>
  <si>
    <t xml:space="preserve">Funkcija                     </t>
  </si>
  <si>
    <t>Gaisa transports</t>
  </si>
  <si>
    <t>Programma</t>
  </si>
  <si>
    <t>Civilās aviācijas aģentūras darbības nodrošināšana</t>
  </si>
  <si>
    <t>Konta numurs</t>
  </si>
  <si>
    <t>LV27TREL9170394005000</t>
  </si>
  <si>
    <t>Konta valūta</t>
  </si>
  <si>
    <t>euro</t>
  </si>
  <si>
    <t>(euro)</t>
  </si>
  <si>
    <t>Klasifikācijas kods</t>
  </si>
  <si>
    <t>Nosaukums</t>
  </si>
  <si>
    <t>Tāme</t>
  </si>
  <si>
    <t>Tāme 
(ar izmaiņām)</t>
  </si>
  <si>
    <t>17000-21700</t>
  </si>
  <si>
    <t>Resursi izdevumu segšanai</t>
  </si>
  <si>
    <t>3.0</t>
  </si>
  <si>
    <t>Maksas pakalpojumi un citi pašu ieņēmumi</t>
  </si>
  <si>
    <t>21.4.0.0.</t>
  </si>
  <si>
    <t>Pārējie 21.3.0.0.grupā neklasificētie iestāžu ieņēmumi par iestāžu sniegtajiem maksas pakalpojumiem un citi pašu ieņēmumi</t>
  </si>
  <si>
    <t>21.4.9.0.</t>
  </si>
  <si>
    <t>Citi iepriekš neklasificētie pašu ieņēmumi, tai skaitā:</t>
  </si>
  <si>
    <t>no ieņēmumiem par pašu maksas pakalpojumiem</t>
  </si>
  <si>
    <t>no ieņēmumu daļas par tranzīta lidojumu aeronavigācijas pakalpojumiem Rīgas lidojumu informācijas rajonā</t>
  </si>
  <si>
    <t>no ieņēmumiem par gaisa kuģu lidojumu drošuma un civilās aviācijas drošības uzraudzības nodrošināšanu</t>
  </si>
  <si>
    <t>Izdevumi – kopā</t>
  </si>
  <si>
    <t>1.0.</t>
  </si>
  <si>
    <t>Uzturēšanas izdevumi</t>
  </si>
  <si>
    <t>1.1.</t>
  </si>
  <si>
    <t>Kārtējie izdevumi</t>
  </si>
  <si>
    <t>Atlīdzība</t>
  </si>
  <si>
    <t>Atalgojums</t>
  </si>
  <si>
    <t xml:space="preserve">    Mēnešalga</t>
  </si>
  <si>
    <t>Pārējo darbinieku mēnešalga (darba alga)</t>
  </si>
  <si>
    <t>Piemaksas, prēmijas un naudas balvas</t>
  </si>
  <si>
    <t>Samaksa par virsstundu darbu un darbu svētku dienās</t>
  </si>
  <si>
    <t>Piemaksa par papildu darbu</t>
  </si>
  <si>
    <t>Prēmijas un naudas balvas</t>
  </si>
  <si>
    <t>Atalgojums fiziskajām personām uz tiesiskās attiecības regulējošu dokumentu pamata</t>
  </si>
  <si>
    <t>Darba devēja valsts sociālās apdrošināšanas obligātās iemaksas, pabalsti un kompensācijas</t>
  </si>
  <si>
    <t>Darba devēja valsts sociālās apdrošināšanas obligātās iemaksas</t>
  </si>
  <si>
    <t>Darba devēja pabalsti, kompensācijas un citi maksājumi</t>
  </si>
  <si>
    <t>Darba devēja pabalsti un kompensācijas, no kuriem aprēķina iedzīvotāju ienākuma nodokli un valsts sociālās apdrošināšanas obligātās iemaksas</t>
  </si>
  <si>
    <t>Darba devēja izdevumi veselības, dzīvības un nelaimes gadījumu apdrošināšanai</t>
  </si>
  <si>
    <t>Darba devēja pabalsti un kompensācijas, no kā neaprēķina iedzīvotāju ienākuma nodokli un valsts sociālās apdrošināšanas obligātās iemaksas</t>
  </si>
  <si>
    <t>Preces un pakalpojumi</t>
  </si>
  <si>
    <t>Mācību, darba un dienesta komandējumi, darba braucieni</t>
  </si>
  <si>
    <t>Iekšzemes mācību, darba un dienesta komandējumi, darba braucieni</t>
  </si>
  <si>
    <t>Dienas nauda</t>
  </si>
  <si>
    <t>Pārējie komandējumu un darba braucienu izdevumi</t>
  </si>
  <si>
    <t>Ārvalstu mācību, darba un dienesta komandējumi, darba braucieni</t>
  </si>
  <si>
    <t>Pakalpojumi</t>
  </si>
  <si>
    <t>Izdevumi par sakaru pakalpojumiem</t>
  </si>
  <si>
    <t>Izdevumi par komunālajiem pakalpojumiem</t>
  </si>
  <si>
    <t>Izdevumi par siltumenerģiju</t>
  </si>
  <si>
    <t>Izdevumi par ūdensapgādi un kanalizāciju</t>
  </si>
  <si>
    <t>Izdevumi par elektroenerģiju</t>
  </si>
  <si>
    <t>Izdevumi par atkritumu savākšanu, izvešanu no apdzīvotām vietām un teritorijām ārpus apdzīvotām vietām un atkritumu utilizāciju</t>
  </si>
  <si>
    <t>Dažādi pakalpojumi</t>
  </si>
  <si>
    <t>Izdevumi iestādes sabiedrisko aktivitāšu īstenošanai</t>
  </si>
  <si>
    <t>Izdevumi par profesionālās darbības pakalpojumiem</t>
  </si>
  <si>
    <t>Normatīvajos aktos noteiktie veselības un fiziskās sagatavotības pārbaudes izdevumi</t>
  </si>
  <si>
    <t>Izdevumi par saņemtajiem mācību pakalpojumiem</t>
  </si>
  <si>
    <t>Maksājumu pakalpojumi un komisijas</t>
  </si>
  <si>
    <t>Pārējie neklasificētie pakalpojumi</t>
  </si>
  <si>
    <t>Remontdarbi un iestāžu uzturēšanas pakalpojumi (izņemot kapitālo remontu)</t>
  </si>
  <si>
    <t>Ēku, būvju un telpu būvdarbi</t>
  </si>
  <si>
    <t>Transportlīdzekļu uzturēšana un remonts</t>
  </si>
  <si>
    <t>Iekārtas, inventāra un aparatūras remonts, tehniskā apkalpošana</t>
  </si>
  <si>
    <t>Nekustamā īpašuma uzturēšana</t>
  </si>
  <si>
    <t>Apdrošināšanas izdevumi</t>
  </si>
  <si>
    <t>Informācijas tehnoloģiju pakalpojumi</t>
  </si>
  <si>
    <t>Īre un noma</t>
  </si>
  <si>
    <t>Ēku, telpu īre un noma</t>
  </si>
  <si>
    <t>Transportlīdzekļu noma</t>
  </si>
  <si>
    <t>Pārējie pakalpojumi</t>
  </si>
  <si>
    <t>Izdevumi par tiesvedības darbiem</t>
  </si>
  <si>
    <t>Krājumi, materiāli, energoresursi, preces, biroja preces un inventārs, kurus neuzskaita kodā 5000</t>
  </si>
  <si>
    <t>Izdevumi par dažādām precēm un inventāru</t>
  </si>
  <si>
    <t>Biroja preces</t>
  </si>
  <si>
    <t>Inventārs</t>
  </si>
  <si>
    <t>Darba aizsardzības līdzekļi</t>
  </si>
  <si>
    <t>Izdevumi par precēm iestādes sabiedrisko aktivitāšu īstenošanai</t>
  </si>
  <si>
    <t>Kurināmais un enerģētiskie materiāli</t>
  </si>
  <si>
    <t>Degviela</t>
  </si>
  <si>
    <t>Iestāžu uzturēšanas materiāli un preces</t>
  </si>
  <si>
    <t>Budžeta iestāžu nodokļu, nodevu un sankciju maksājumi</t>
  </si>
  <si>
    <t>Budžeta iestāžu nodokļu un nodevu maksājumi</t>
  </si>
  <si>
    <t>Budžeta iestāžu pievienotās vērtības nodokļa maksājumi</t>
  </si>
  <si>
    <t>Transferti, uzturēšanas izdevumu transferti, pašu resursu maksājumi, starptautiskā sadarbība</t>
  </si>
  <si>
    <t>1.4.</t>
  </si>
  <si>
    <t>Kārtējie maksājumi Eiropas Savienības budžetā un starptautiskā sadarbība</t>
  </si>
  <si>
    <t>Starptautiskā sadarbība</t>
  </si>
  <si>
    <t>Biedra naudas, dalības maksa un iemaksas starptautiskajās institūcijās</t>
  </si>
  <si>
    <t>Maksājumi citās starptautiskajās institūcijās, tai skaitā :</t>
  </si>
  <si>
    <t>Eiropas Civilās Aviācijas koferencei (ECAC)</t>
  </si>
  <si>
    <t>Starptautiskās Civilās aviācijas organizācijas Ziemeļvalstu                    pārstāvniecībai (NORDICAO)</t>
  </si>
  <si>
    <t>No valsts budžeta daļēji finansētu atvasināto publisko personu un budžeta nefinansētu iestāžu transferti un uzturēšanas izdevumu transferti</t>
  </si>
  <si>
    <t>No valsts budžeta daļēji finansētu atvasinātu publisku personu un budžeta nefinansētu iestāžu uzturēšanas izdevumu transferti uz valsts budžetu</t>
  </si>
  <si>
    <t>No valsts budžeta daļēji finansētu atvasinātu publisku personu un budžeta nefinansētu iestāžu uzturēšanas izdevumu transferti uz valsts budžetu (citai ministrijai, centrālajai valsts iestādei)</t>
  </si>
  <si>
    <t>2.0.</t>
  </si>
  <si>
    <t>Kapitālie izdevumi</t>
  </si>
  <si>
    <t>2.1.</t>
  </si>
  <si>
    <t>Pamatkapitāla veidošana</t>
  </si>
  <si>
    <t>Nemateriālie ieguldījumi</t>
  </si>
  <si>
    <t>Licences, koncesijas un patenti, preču zīmes un līdzīgas tiesības</t>
  </si>
  <si>
    <t>Pamatlīdzekļi, ieguldījuma īpašumi un bioloģiskie aktīvi</t>
  </si>
  <si>
    <t>Pārējie pamatlīdzekļi</t>
  </si>
  <si>
    <t>Datortehnika, sakaru un cita biroja tehnika</t>
  </si>
  <si>
    <t>III</t>
  </si>
  <si>
    <t>Finansiālā bilance</t>
  </si>
  <si>
    <t>IV.</t>
  </si>
  <si>
    <t>Finansēšana</t>
  </si>
  <si>
    <t>F21 01 00 00</t>
  </si>
  <si>
    <t>Naudas līdzekļi</t>
  </si>
  <si>
    <t>F21 01 00 00 1</t>
  </si>
  <si>
    <t>Maksas pakalpojumu un citu pašu ieņēmumu naudas līdzekļu atlikumu izmaiņas palielinājums (-) vai samazinājums (+)</t>
  </si>
  <si>
    <t>Pušpure 67830942</t>
  </si>
  <si>
    <t>APSTIPRINU :</t>
  </si>
  <si>
    <t>Valsts aģentūras</t>
  </si>
  <si>
    <t>"Civilās aviācijas aģentūra" direktors</t>
  </si>
  <si>
    <t>M.Gorodcovs</t>
  </si>
  <si>
    <t>Iekārtu, aparatūras un inventāra īre un noma</t>
  </si>
  <si>
    <t>2025. GADA TĀME</t>
  </si>
  <si>
    <t>(Atbilstoši 2024.gada 03.septembra Ministru kabineta rīkojumam Nr. 722.)</t>
  </si>
  <si>
    <t>Citos normatīvajos aktos noteiktās piemaksas, kas nav iepriekš klasificētas</t>
  </si>
  <si>
    <t>Dokumenta datums ir tā elektroniskās parakstīšanas laiks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</si>
</sst>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i/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3" fillId="0" borderId="0"/>
    <xf numFmtId="43" fontId="5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0" borderId="0" xfId="0" applyFont="1"/>
    <xf numFmtId="0" fontId="1" fillId="0" borderId="1" xfId="0" applyFont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0" xfId="0" applyFont="1" applyBorder="1"/>
    <xf numFmtId="0" fontId="2" fillId="0" borderId="0" xfId="0" applyFont="1" applyAlignment="1">
      <alignment horizontal="center"/>
    </xf>
    <xf numFmtId="0" fontId="1" fillId="0" borderId="0" xfId="0" applyFont="1" applyBorder="1" applyAlignment="1"/>
    <xf numFmtId="0" fontId="4" fillId="0" borderId="2" xfId="1" applyNumberFormat="1" applyFont="1" applyBorder="1" applyAlignment="1">
      <alignment vertical="center" wrapText="1"/>
    </xf>
    <xf numFmtId="3" fontId="1" fillId="0" borderId="0" xfId="0" applyNumberFormat="1" applyFont="1"/>
    <xf numFmtId="0" fontId="2" fillId="0" borderId="1" xfId="2" applyNumberFormat="1" applyFont="1" applyBorder="1"/>
    <xf numFmtId="0" fontId="1" fillId="0" borderId="1" xfId="2" applyNumberFormat="1" applyFont="1" applyBorder="1"/>
    <xf numFmtId="0" fontId="6" fillId="0" borderId="0" xfId="0" applyFont="1" applyAlignment="1">
      <alignment wrapText="1"/>
    </xf>
  </cellXfs>
  <cellStyles count="3">
    <cellStyle name="Comma" xfId="2" builtinId="3"/>
    <cellStyle name="Excel Built-in Normal" xfId="1" xr:uid="{FE912677-837F-43FF-9759-F32DEC3B76E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DDA79-07FF-41C7-8528-A5B6EA1B0451}">
  <dimension ref="A1:E118"/>
  <sheetViews>
    <sheetView tabSelected="1" workbookViewId="0">
      <selection activeCell="D7" sqref="D7"/>
    </sheetView>
  </sheetViews>
  <sheetFormatPr defaultRowHeight="13.8" x14ac:dyDescent="0.25"/>
  <cols>
    <col min="1" max="1" width="11.5546875" style="1" customWidth="1"/>
    <col min="2" max="2" width="46.77734375" style="1" customWidth="1"/>
    <col min="3" max="3" width="12.109375" style="1" customWidth="1"/>
    <col min="4" max="4" width="15.88671875" style="1" customWidth="1"/>
    <col min="5" max="5" width="9.109375" style="1" bestFit="1" customWidth="1"/>
    <col min="6" max="16384" width="8.88671875" style="1"/>
  </cols>
  <sheetData>
    <row r="1" spans="1:4" x14ac:dyDescent="0.25">
      <c r="D1" s="1" t="s">
        <v>123</v>
      </c>
    </row>
    <row r="2" spans="1:4" x14ac:dyDescent="0.25">
      <c r="D2" s="1" t="s">
        <v>124</v>
      </c>
    </row>
    <row r="3" spans="1:4" ht="41.4" x14ac:dyDescent="0.25">
      <c r="D3" s="2" t="s">
        <v>125</v>
      </c>
    </row>
    <row r="4" spans="1:4" x14ac:dyDescent="0.25">
      <c r="D4" s="3" t="s">
        <v>126</v>
      </c>
    </row>
    <row r="7" spans="1:4" ht="69" x14ac:dyDescent="0.25">
      <c r="C7" s="2" t="s">
        <v>0</v>
      </c>
      <c r="D7" s="22" t="s">
        <v>131</v>
      </c>
    </row>
    <row r="10" spans="1:4" x14ac:dyDescent="0.25">
      <c r="A10" s="1" t="s">
        <v>0</v>
      </c>
      <c r="B10" s="16" t="s">
        <v>128</v>
      </c>
      <c r="D10" s="1" t="s">
        <v>0</v>
      </c>
    </row>
    <row r="11" spans="1:4" x14ac:dyDescent="0.25">
      <c r="B11" s="1" t="s">
        <v>129</v>
      </c>
    </row>
    <row r="13" spans="1:4" x14ac:dyDescent="0.25">
      <c r="A13" s="1" t="s">
        <v>0</v>
      </c>
      <c r="D13" s="5" t="s">
        <v>1</v>
      </c>
    </row>
    <row r="14" spans="1:4" x14ac:dyDescent="0.25">
      <c r="A14" s="1" t="s">
        <v>2</v>
      </c>
      <c r="B14" s="4" t="s">
        <v>3</v>
      </c>
      <c r="D14" s="5">
        <v>394</v>
      </c>
    </row>
    <row r="15" spans="1:4" ht="55.2" x14ac:dyDescent="0.25">
      <c r="A15" s="2" t="s">
        <v>4</v>
      </c>
      <c r="B15" s="1" t="s">
        <v>5</v>
      </c>
      <c r="D15" s="5">
        <v>17</v>
      </c>
    </row>
    <row r="16" spans="1:4" x14ac:dyDescent="0.25">
      <c r="A16" s="1" t="s">
        <v>6</v>
      </c>
      <c r="B16" s="1" t="s">
        <v>7</v>
      </c>
      <c r="D16" s="5">
        <v>4540</v>
      </c>
    </row>
    <row r="17" spans="1:5" x14ac:dyDescent="0.25">
      <c r="A17" s="1" t="s">
        <v>8</v>
      </c>
      <c r="B17" s="1" t="s">
        <v>9</v>
      </c>
      <c r="D17" s="5"/>
    </row>
    <row r="18" spans="1:5" x14ac:dyDescent="0.25">
      <c r="A18" s="1" t="s">
        <v>10</v>
      </c>
      <c r="B18" s="1" t="s">
        <v>11</v>
      </c>
      <c r="D18" s="5"/>
    </row>
    <row r="19" spans="1:5" x14ac:dyDescent="0.25">
      <c r="A19" s="1" t="s">
        <v>12</v>
      </c>
      <c r="B19" s="1" t="s">
        <v>13</v>
      </c>
      <c r="D19" s="5"/>
    </row>
    <row r="20" spans="1:5" x14ac:dyDescent="0.25">
      <c r="D20" s="1" t="s">
        <v>14</v>
      </c>
    </row>
    <row r="21" spans="1:5" ht="27.6" x14ac:dyDescent="0.25">
      <c r="A21" s="6" t="s">
        <v>15</v>
      </c>
      <c r="B21" s="7" t="s">
        <v>16</v>
      </c>
      <c r="C21" s="8" t="s">
        <v>17</v>
      </c>
      <c r="D21" s="9" t="s">
        <v>18</v>
      </c>
    </row>
    <row r="22" spans="1:5" x14ac:dyDescent="0.25">
      <c r="A22" s="10" t="s">
        <v>19</v>
      </c>
      <c r="B22" s="10" t="s">
        <v>20</v>
      </c>
      <c r="C22" s="20">
        <f t="shared" ref="C22:D24" si="0">C23</f>
        <v>7763091</v>
      </c>
      <c r="D22" s="20">
        <f t="shared" si="0"/>
        <v>7378935</v>
      </c>
    </row>
    <row r="23" spans="1:5" x14ac:dyDescent="0.25">
      <c r="A23" s="10" t="s">
        <v>21</v>
      </c>
      <c r="B23" s="11" t="s">
        <v>22</v>
      </c>
      <c r="C23" s="20">
        <f t="shared" si="0"/>
        <v>7763091</v>
      </c>
      <c r="D23" s="20">
        <f t="shared" si="0"/>
        <v>7378935</v>
      </c>
    </row>
    <row r="24" spans="1:5" ht="46.8" customHeight="1" x14ac:dyDescent="0.25">
      <c r="A24" s="10" t="s">
        <v>23</v>
      </c>
      <c r="B24" s="11" t="s">
        <v>24</v>
      </c>
      <c r="C24" s="20">
        <f t="shared" si="0"/>
        <v>7763091</v>
      </c>
      <c r="D24" s="20">
        <f t="shared" si="0"/>
        <v>7378935</v>
      </c>
    </row>
    <row r="25" spans="1:5" ht="15.6" customHeight="1" x14ac:dyDescent="0.25">
      <c r="A25" s="5" t="s">
        <v>25</v>
      </c>
      <c r="B25" s="12" t="s">
        <v>26</v>
      </c>
      <c r="C25" s="21">
        <f>SUM(C26:C28)</f>
        <v>7763091</v>
      </c>
      <c r="D25" s="21">
        <f>SUM(D26:D28)</f>
        <v>7378935</v>
      </c>
    </row>
    <row r="26" spans="1:5" ht="16.2" customHeight="1" x14ac:dyDescent="0.25">
      <c r="A26" s="5"/>
      <c r="B26" s="12" t="s">
        <v>27</v>
      </c>
      <c r="C26" s="21">
        <v>1196122</v>
      </c>
      <c r="D26" s="21">
        <v>1196122</v>
      </c>
    </row>
    <row r="27" spans="1:5" ht="29.4" customHeight="1" x14ac:dyDescent="0.25">
      <c r="A27" s="5"/>
      <c r="B27" s="12" t="s">
        <v>28</v>
      </c>
      <c r="C27" s="21">
        <v>1214869</v>
      </c>
      <c r="D27" s="21">
        <v>1336209</v>
      </c>
    </row>
    <row r="28" spans="1:5" ht="27.6" customHeight="1" x14ac:dyDescent="0.25">
      <c r="A28" s="5"/>
      <c r="B28" s="12" t="s">
        <v>29</v>
      </c>
      <c r="C28" s="21">
        <v>5352100</v>
      </c>
      <c r="D28" s="21">
        <v>4846604</v>
      </c>
      <c r="E28" s="19"/>
    </row>
    <row r="29" spans="1:5" x14ac:dyDescent="0.25">
      <c r="A29" s="10"/>
      <c r="B29" s="10" t="s">
        <v>30</v>
      </c>
      <c r="C29" s="20">
        <f>C30+C105</f>
        <v>7611340</v>
      </c>
      <c r="D29" s="20">
        <f>D30+D105</f>
        <v>7287084</v>
      </c>
    </row>
    <row r="30" spans="1:5" x14ac:dyDescent="0.25">
      <c r="A30" s="10" t="s">
        <v>31</v>
      </c>
      <c r="B30" s="10" t="s">
        <v>32</v>
      </c>
      <c r="C30" s="20">
        <f>C31+C95</f>
        <v>7589340</v>
      </c>
      <c r="D30" s="20">
        <f>D31+D95</f>
        <v>7265084</v>
      </c>
    </row>
    <row r="31" spans="1:5" x14ac:dyDescent="0.25">
      <c r="A31" s="10" t="s">
        <v>33</v>
      </c>
      <c r="B31" s="10" t="s">
        <v>34</v>
      </c>
      <c r="C31" s="20">
        <f>C32+C48</f>
        <v>7545590</v>
      </c>
      <c r="D31" s="20">
        <f>D32+D48</f>
        <v>7139162</v>
      </c>
    </row>
    <row r="32" spans="1:5" x14ac:dyDescent="0.25">
      <c r="A32" s="13">
        <v>1000</v>
      </c>
      <c r="B32" s="5" t="s">
        <v>35</v>
      </c>
      <c r="C32" s="21">
        <f>C33+C42</f>
        <v>6339727</v>
      </c>
      <c r="D32" s="21">
        <f>D33+D42</f>
        <v>5921699</v>
      </c>
    </row>
    <row r="33" spans="1:4" x14ac:dyDescent="0.25">
      <c r="A33" s="13">
        <v>1100</v>
      </c>
      <c r="B33" s="5" t="s">
        <v>36</v>
      </c>
      <c r="C33" s="21">
        <f>C34+C36+C41</f>
        <v>4926126</v>
      </c>
      <c r="D33" s="21">
        <f>D34+D36+D41</f>
        <v>4585137</v>
      </c>
    </row>
    <row r="34" spans="1:4" x14ac:dyDescent="0.25">
      <c r="A34" s="13">
        <v>1110</v>
      </c>
      <c r="B34" s="5" t="s">
        <v>37</v>
      </c>
      <c r="C34" s="21">
        <f>C35</f>
        <v>4392492</v>
      </c>
      <c r="D34" s="21">
        <f>D35</f>
        <v>4162511</v>
      </c>
    </row>
    <row r="35" spans="1:4" x14ac:dyDescent="0.25">
      <c r="A35" s="5">
        <v>1119</v>
      </c>
      <c r="B35" s="5" t="s">
        <v>38</v>
      </c>
      <c r="C35" s="21">
        <v>4392492</v>
      </c>
      <c r="D35" s="21">
        <v>4162511</v>
      </c>
    </row>
    <row r="36" spans="1:4" x14ac:dyDescent="0.25">
      <c r="A36" s="13">
        <v>1140</v>
      </c>
      <c r="B36" s="5" t="s">
        <v>39</v>
      </c>
      <c r="C36" s="21">
        <f>SUM(C37:C40)</f>
        <v>478634</v>
      </c>
      <c r="D36" s="21">
        <f>SUM(D37:D40)</f>
        <v>367626</v>
      </c>
    </row>
    <row r="37" spans="1:4" ht="20.399999999999999" customHeight="1" x14ac:dyDescent="0.25">
      <c r="A37" s="5">
        <v>1142</v>
      </c>
      <c r="B37" s="12" t="s">
        <v>40</v>
      </c>
      <c r="C37" s="21">
        <v>5663</v>
      </c>
      <c r="D37" s="21">
        <v>3000</v>
      </c>
    </row>
    <row r="38" spans="1:4" x14ac:dyDescent="0.25">
      <c r="A38" s="5">
        <v>1147</v>
      </c>
      <c r="B38" s="5" t="s">
        <v>41</v>
      </c>
      <c r="C38" s="21">
        <v>190971</v>
      </c>
      <c r="D38" s="21">
        <v>106661</v>
      </c>
    </row>
    <row r="39" spans="1:4" x14ac:dyDescent="0.25">
      <c r="A39" s="5">
        <v>1148</v>
      </c>
      <c r="B39" s="5" t="s">
        <v>42</v>
      </c>
      <c r="C39" s="21">
        <v>270000</v>
      </c>
      <c r="D39" s="21">
        <v>232799</v>
      </c>
    </row>
    <row r="40" spans="1:4" ht="27.6" x14ac:dyDescent="0.25">
      <c r="A40" s="5">
        <v>1149</v>
      </c>
      <c r="B40" s="12" t="s">
        <v>130</v>
      </c>
      <c r="C40" s="21">
        <v>12000</v>
      </c>
      <c r="D40" s="21">
        <v>25166</v>
      </c>
    </row>
    <row r="41" spans="1:4" ht="25.8" customHeight="1" x14ac:dyDescent="0.25">
      <c r="A41" s="13">
        <v>1150</v>
      </c>
      <c r="B41" s="12" t="s">
        <v>43</v>
      </c>
      <c r="C41" s="21">
        <v>55000</v>
      </c>
      <c r="D41" s="21">
        <v>55000</v>
      </c>
    </row>
    <row r="42" spans="1:4" ht="28.8" customHeight="1" x14ac:dyDescent="0.25">
      <c r="A42" s="13">
        <v>1200</v>
      </c>
      <c r="B42" s="12" t="s">
        <v>44</v>
      </c>
      <c r="C42" s="21">
        <f>C43+C44</f>
        <v>1413601</v>
      </c>
      <c r="D42" s="21">
        <f>D43+D44</f>
        <v>1336562</v>
      </c>
    </row>
    <row r="43" spans="1:4" ht="27.6" x14ac:dyDescent="0.25">
      <c r="A43" s="5">
        <v>1210</v>
      </c>
      <c r="B43" s="12" t="s">
        <v>45</v>
      </c>
      <c r="C43" s="21">
        <v>1202152</v>
      </c>
      <c r="D43" s="21">
        <v>1121713</v>
      </c>
    </row>
    <row r="44" spans="1:4" ht="16.8" customHeight="1" x14ac:dyDescent="0.25">
      <c r="A44" s="13">
        <v>1220</v>
      </c>
      <c r="B44" s="12" t="s">
        <v>46</v>
      </c>
      <c r="C44" s="21">
        <f>SUM(C45:C47)</f>
        <v>211449</v>
      </c>
      <c r="D44" s="21">
        <f>SUM(D45:D47)</f>
        <v>214849</v>
      </c>
    </row>
    <row r="45" spans="1:4" ht="40.799999999999997" customHeight="1" x14ac:dyDescent="0.25">
      <c r="A45" s="5">
        <v>1221</v>
      </c>
      <c r="B45" s="12" t="s">
        <v>47</v>
      </c>
      <c r="C45" s="21">
        <v>169899</v>
      </c>
      <c r="D45" s="21">
        <v>169899</v>
      </c>
    </row>
    <row r="46" spans="1:4" ht="27.6" x14ac:dyDescent="0.25">
      <c r="A46" s="5">
        <v>1227</v>
      </c>
      <c r="B46" s="12" t="s">
        <v>48</v>
      </c>
      <c r="C46" s="21">
        <v>36550</v>
      </c>
      <c r="D46" s="21">
        <v>39950</v>
      </c>
    </row>
    <row r="47" spans="1:4" ht="42" customHeight="1" x14ac:dyDescent="0.25">
      <c r="A47" s="5">
        <v>1228</v>
      </c>
      <c r="B47" s="12" t="s">
        <v>49</v>
      </c>
      <c r="C47" s="21">
        <v>5000</v>
      </c>
      <c r="D47" s="21">
        <v>5000</v>
      </c>
    </row>
    <row r="48" spans="1:4" x14ac:dyDescent="0.25">
      <c r="A48" s="14">
        <v>2000</v>
      </c>
      <c r="B48" s="10" t="s">
        <v>50</v>
      </c>
      <c r="C48" s="20">
        <f>C49+C56+C83+C92</f>
        <v>1205863</v>
      </c>
      <c r="D48" s="20">
        <f>D49+D56+D83+D92</f>
        <v>1217463</v>
      </c>
    </row>
    <row r="49" spans="1:4" ht="18.600000000000001" customHeight="1" x14ac:dyDescent="0.25">
      <c r="A49" s="13">
        <v>2100</v>
      </c>
      <c r="B49" s="12" t="s">
        <v>51</v>
      </c>
      <c r="C49" s="21">
        <f>C50+C53</f>
        <v>280285</v>
      </c>
      <c r="D49" s="21">
        <f>D50+D53</f>
        <v>235100</v>
      </c>
    </row>
    <row r="50" spans="1:4" ht="27.6" x14ac:dyDescent="0.25">
      <c r="A50" s="13">
        <v>2110</v>
      </c>
      <c r="B50" s="12" t="s">
        <v>52</v>
      </c>
      <c r="C50" s="21">
        <f>SUM(C51:C52)</f>
        <v>1900</v>
      </c>
      <c r="D50" s="21">
        <f>SUM(D51:D52)</f>
        <v>1900</v>
      </c>
    </row>
    <row r="51" spans="1:4" x14ac:dyDescent="0.25">
      <c r="A51" s="5">
        <v>2111</v>
      </c>
      <c r="B51" s="5" t="s">
        <v>53</v>
      </c>
      <c r="C51" s="21">
        <v>500</v>
      </c>
      <c r="D51" s="21">
        <v>500</v>
      </c>
    </row>
    <row r="52" spans="1:4" ht="15.6" customHeight="1" x14ac:dyDescent="0.25">
      <c r="A52" s="5">
        <v>2112</v>
      </c>
      <c r="B52" s="12" t="s">
        <v>54</v>
      </c>
      <c r="C52" s="21">
        <v>1400</v>
      </c>
      <c r="D52" s="21">
        <v>1400</v>
      </c>
    </row>
    <row r="53" spans="1:4" ht="27.6" x14ac:dyDescent="0.25">
      <c r="A53" s="13">
        <v>2120</v>
      </c>
      <c r="B53" s="12" t="s">
        <v>55</v>
      </c>
      <c r="C53" s="21">
        <f>SUM(C54:C55)</f>
        <v>278385</v>
      </c>
      <c r="D53" s="21">
        <f>SUM(D54:D55)</f>
        <v>233200</v>
      </c>
    </row>
    <row r="54" spans="1:4" x14ac:dyDescent="0.25">
      <c r="A54" s="5">
        <v>2121</v>
      </c>
      <c r="B54" s="5" t="s">
        <v>53</v>
      </c>
      <c r="C54" s="21">
        <v>50200</v>
      </c>
      <c r="D54" s="21">
        <v>45200</v>
      </c>
    </row>
    <row r="55" spans="1:4" ht="20.399999999999999" customHeight="1" x14ac:dyDescent="0.25">
      <c r="A55" s="5">
        <v>2122</v>
      </c>
      <c r="B55" s="12" t="s">
        <v>54</v>
      </c>
      <c r="C55" s="21">
        <v>228185</v>
      </c>
      <c r="D55" s="21">
        <v>188000</v>
      </c>
    </row>
    <row r="56" spans="1:4" x14ac:dyDescent="0.25">
      <c r="A56" s="13">
        <v>2200</v>
      </c>
      <c r="B56" s="5" t="s">
        <v>56</v>
      </c>
      <c r="C56" s="21">
        <f>C57+C58+C63+C70+C76+C77+C81</f>
        <v>847426</v>
      </c>
      <c r="D56" s="21">
        <f>D57+D58+D63+D70+D76+D77+D81</f>
        <v>915050</v>
      </c>
    </row>
    <row r="57" spans="1:4" x14ac:dyDescent="0.25">
      <c r="A57" s="5">
        <v>2210</v>
      </c>
      <c r="B57" s="5" t="s">
        <v>57</v>
      </c>
      <c r="C57" s="21">
        <v>13000</v>
      </c>
      <c r="D57" s="21">
        <v>14000</v>
      </c>
    </row>
    <row r="58" spans="1:4" x14ac:dyDescent="0.25">
      <c r="A58" s="13">
        <v>2220</v>
      </c>
      <c r="B58" s="5" t="s">
        <v>58</v>
      </c>
      <c r="C58" s="21">
        <f>SUM(C59:C62)</f>
        <v>40093</v>
      </c>
      <c r="D58" s="21">
        <f>SUM(D59:D62)</f>
        <v>38270</v>
      </c>
    </row>
    <row r="59" spans="1:4" x14ac:dyDescent="0.25">
      <c r="A59" s="5">
        <v>2221</v>
      </c>
      <c r="B59" s="5" t="s">
        <v>59</v>
      </c>
      <c r="C59" s="21">
        <v>18648</v>
      </c>
      <c r="D59" s="21">
        <v>19560</v>
      </c>
    </row>
    <row r="60" spans="1:4" x14ac:dyDescent="0.25">
      <c r="A60" s="5">
        <v>2222</v>
      </c>
      <c r="B60" s="5" t="s">
        <v>60</v>
      </c>
      <c r="C60" s="21">
        <v>725</v>
      </c>
      <c r="D60" s="21">
        <v>1730</v>
      </c>
    </row>
    <row r="61" spans="1:4" x14ac:dyDescent="0.25">
      <c r="A61" s="5">
        <v>2223</v>
      </c>
      <c r="B61" s="5" t="s">
        <v>61</v>
      </c>
      <c r="C61" s="21">
        <v>19684</v>
      </c>
      <c r="D61" s="21">
        <v>16380</v>
      </c>
    </row>
    <row r="62" spans="1:4" ht="42" customHeight="1" x14ac:dyDescent="0.25">
      <c r="A62" s="5">
        <v>2224</v>
      </c>
      <c r="B62" s="12" t="s">
        <v>62</v>
      </c>
      <c r="C62" s="21">
        <v>1036</v>
      </c>
      <c r="D62" s="21">
        <v>600</v>
      </c>
    </row>
    <row r="63" spans="1:4" x14ac:dyDescent="0.25">
      <c r="A63" s="13">
        <v>2230</v>
      </c>
      <c r="B63" s="5" t="s">
        <v>63</v>
      </c>
      <c r="C63" s="21">
        <f>SUM(C64:C69)</f>
        <v>236183</v>
      </c>
      <c r="D63" s="21">
        <f>SUM(D64:D69)</f>
        <v>267400</v>
      </c>
    </row>
    <row r="64" spans="1:4" ht="18.600000000000001" customHeight="1" x14ac:dyDescent="0.25">
      <c r="A64" s="5">
        <v>2231</v>
      </c>
      <c r="B64" s="12" t="s">
        <v>64</v>
      </c>
      <c r="C64" s="21">
        <v>17017</v>
      </c>
      <c r="D64" s="21">
        <v>29000</v>
      </c>
    </row>
    <row r="65" spans="1:4" ht="17.399999999999999" customHeight="1" x14ac:dyDescent="0.25">
      <c r="A65" s="5">
        <v>2232</v>
      </c>
      <c r="B65" s="12" t="s">
        <v>65</v>
      </c>
      <c r="C65" s="21">
        <v>17612</v>
      </c>
      <c r="D65" s="21">
        <v>45500</v>
      </c>
    </row>
    <row r="66" spans="1:4" ht="27.6" x14ac:dyDescent="0.25">
      <c r="A66" s="5">
        <v>2234</v>
      </c>
      <c r="B66" s="12" t="s">
        <v>66</v>
      </c>
      <c r="C66" s="21">
        <v>1554</v>
      </c>
      <c r="D66" s="21">
        <v>1000</v>
      </c>
    </row>
    <row r="67" spans="1:4" ht="17.399999999999999" customHeight="1" x14ac:dyDescent="0.25">
      <c r="A67" s="5">
        <v>2235</v>
      </c>
      <c r="B67" s="12" t="s">
        <v>67</v>
      </c>
      <c r="C67" s="21">
        <v>184957</v>
      </c>
      <c r="D67" s="21">
        <v>175700</v>
      </c>
    </row>
    <row r="68" spans="1:4" x14ac:dyDescent="0.25">
      <c r="A68" s="5">
        <v>2236</v>
      </c>
      <c r="B68" s="5" t="s">
        <v>68</v>
      </c>
      <c r="C68" s="21">
        <v>200</v>
      </c>
      <c r="D68" s="21">
        <v>200</v>
      </c>
    </row>
    <row r="69" spans="1:4" x14ac:dyDescent="0.25">
      <c r="A69" s="5">
        <v>2239</v>
      </c>
      <c r="B69" s="5" t="s">
        <v>69</v>
      </c>
      <c r="C69" s="21">
        <v>14843</v>
      </c>
      <c r="D69" s="21">
        <v>16000</v>
      </c>
    </row>
    <row r="70" spans="1:4" ht="26.4" customHeight="1" x14ac:dyDescent="0.25">
      <c r="A70" s="13">
        <v>2240</v>
      </c>
      <c r="B70" s="12" t="s">
        <v>70</v>
      </c>
      <c r="C70" s="21">
        <f>SUM(C71:C75)</f>
        <v>132590</v>
      </c>
      <c r="D70" s="21">
        <f>SUM(D71:D75)</f>
        <v>132450</v>
      </c>
    </row>
    <row r="71" spans="1:4" hidden="1" x14ac:dyDescent="0.25">
      <c r="A71" s="5">
        <v>2241</v>
      </c>
      <c r="B71" s="5" t="s">
        <v>71</v>
      </c>
      <c r="C71" s="21">
        <v>0</v>
      </c>
      <c r="D71" s="21"/>
    </row>
    <row r="72" spans="1:4" x14ac:dyDescent="0.25">
      <c r="A72" s="5">
        <v>2242</v>
      </c>
      <c r="B72" s="5" t="s">
        <v>72</v>
      </c>
      <c r="C72" s="21">
        <v>1036</v>
      </c>
      <c r="D72" s="21">
        <v>550</v>
      </c>
    </row>
    <row r="73" spans="1:4" ht="27.6" x14ac:dyDescent="0.25">
      <c r="A73" s="5">
        <v>2243</v>
      </c>
      <c r="B73" s="12" t="s">
        <v>73</v>
      </c>
      <c r="C73" s="21">
        <v>1554</v>
      </c>
      <c r="D73" s="21">
        <v>1900</v>
      </c>
    </row>
    <row r="74" spans="1:4" ht="13.2" customHeight="1" x14ac:dyDescent="0.25">
      <c r="A74" s="5">
        <v>2244</v>
      </c>
      <c r="B74" s="5" t="s">
        <v>74</v>
      </c>
      <c r="C74" s="21">
        <v>130000</v>
      </c>
      <c r="D74" s="21">
        <v>130000</v>
      </c>
    </row>
    <row r="75" spans="1:4" hidden="1" x14ac:dyDescent="0.25">
      <c r="A75" s="5">
        <v>2247</v>
      </c>
      <c r="B75" s="5" t="s">
        <v>75</v>
      </c>
      <c r="C75" s="21">
        <v>0</v>
      </c>
      <c r="D75" s="21"/>
    </row>
    <row r="76" spans="1:4" x14ac:dyDescent="0.25">
      <c r="A76" s="13">
        <v>2250</v>
      </c>
      <c r="B76" s="5" t="s">
        <v>76</v>
      </c>
      <c r="C76" s="21">
        <v>149750</v>
      </c>
      <c r="D76" s="21">
        <v>182020</v>
      </c>
    </row>
    <row r="77" spans="1:4" x14ac:dyDescent="0.25">
      <c r="A77" s="13">
        <v>2260</v>
      </c>
      <c r="B77" s="5" t="s">
        <v>77</v>
      </c>
      <c r="C77" s="21">
        <f>SUM(C78:C79)</f>
        <v>275810</v>
      </c>
      <c r="D77" s="21">
        <f>SUM(D78:D80)</f>
        <v>280510</v>
      </c>
    </row>
    <row r="78" spans="1:4" x14ac:dyDescent="0.25">
      <c r="A78" s="5">
        <v>2261</v>
      </c>
      <c r="B78" s="5" t="s">
        <v>78</v>
      </c>
      <c r="C78" s="21">
        <v>259810</v>
      </c>
      <c r="D78" s="21">
        <v>259810</v>
      </c>
    </row>
    <row r="79" spans="1:4" ht="13.2" customHeight="1" x14ac:dyDescent="0.25">
      <c r="A79" s="5">
        <v>2262</v>
      </c>
      <c r="B79" s="5" t="s">
        <v>79</v>
      </c>
      <c r="C79" s="21">
        <v>16000</v>
      </c>
      <c r="D79" s="21">
        <v>16500</v>
      </c>
    </row>
    <row r="80" spans="1:4" ht="13.8" customHeight="1" x14ac:dyDescent="0.25">
      <c r="A80" s="5">
        <v>2264</v>
      </c>
      <c r="B80" s="18" t="s">
        <v>127</v>
      </c>
      <c r="C80" s="21">
        <v>0</v>
      </c>
      <c r="D80" s="21">
        <v>4200</v>
      </c>
    </row>
    <row r="81" spans="1:4" ht="21.6" customHeight="1" x14ac:dyDescent="0.25">
      <c r="A81" s="13">
        <v>2270</v>
      </c>
      <c r="B81" s="5" t="s">
        <v>80</v>
      </c>
      <c r="C81" s="21">
        <f>C82</f>
        <v>0</v>
      </c>
      <c r="D81" s="21">
        <f>D82</f>
        <v>400</v>
      </c>
    </row>
    <row r="82" spans="1:4" ht="16.2" customHeight="1" x14ac:dyDescent="0.25">
      <c r="A82" s="5">
        <v>2272</v>
      </c>
      <c r="B82" s="5" t="s">
        <v>81</v>
      </c>
      <c r="C82" s="21">
        <v>0</v>
      </c>
      <c r="D82" s="21">
        <v>400</v>
      </c>
    </row>
    <row r="83" spans="1:4" ht="28.2" customHeight="1" x14ac:dyDescent="0.25">
      <c r="A83" s="13">
        <v>2300</v>
      </c>
      <c r="B83" s="12" t="s">
        <v>82</v>
      </c>
      <c r="C83" s="21">
        <f>C84+C89+C91</f>
        <v>48152</v>
      </c>
      <c r="D83" s="21">
        <f>D84+D89+D91</f>
        <v>33094</v>
      </c>
    </row>
    <row r="84" spans="1:4" x14ac:dyDescent="0.25">
      <c r="A84" s="13">
        <v>2310</v>
      </c>
      <c r="B84" s="5" t="s">
        <v>83</v>
      </c>
      <c r="C84" s="21">
        <f>SUM(C85:C88)</f>
        <v>41936</v>
      </c>
      <c r="D84" s="21">
        <f>SUM(D85:D88)</f>
        <v>28036</v>
      </c>
    </row>
    <row r="85" spans="1:4" x14ac:dyDescent="0.25">
      <c r="A85" s="5">
        <v>2311</v>
      </c>
      <c r="B85" s="5" t="s">
        <v>84</v>
      </c>
      <c r="C85" s="21">
        <v>23828</v>
      </c>
      <c r="D85" s="21">
        <v>22700</v>
      </c>
    </row>
    <row r="86" spans="1:4" x14ac:dyDescent="0.25">
      <c r="A86" s="5">
        <v>2312</v>
      </c>
      <c r="B86" s="5" t="s">
        <v>85</v>
      </c>
      <c r="C86" s="21">
        <v>15000</v>
      </c>
      <c r="D86" s="21">
        <v>3700</v>
      </c>
    </row>
    <row r="87" spans="1:4" x14ac:dyDescent="0.25">
      <c r="A87" s="5">
        <v>2313</v>
      </c>
      <c r="B87" s="5" t="s">
        <v>86</v>
      </c>
      <c r="C87" s="21">
        <v>1036</v>
      </c>
      <c r="D87" s="21">
        <v>1236</v>
      </c>
    </row>
    <row r="88" spans="1:4" ht="26.4" customHeight="1" x14ac:dyDescent="0.25">
      <c r="A88" s="5">
        <v>2314</v>
      </c>
      <c r="B88" s="12" t="s">
        <v>87</v>
      </c>
      <c r="C88" s="21">
        <v>2072</v>
      </c>
      <c r="D88" s="21">
        <v>400</v>
      </c>
    </row>
    <row r="89" spans="1:4" x14ac:dyDescent="0.25">
      <c r="A89" s="13">
        <v>2320</v>
      </c>
      <c r="B89" s="5" t="s">
        <v>88</v>
      </c>
      <c r="C89" s="21">
        <f>C90</f>
        <v>2590</v>
      </c>
      <c r="D89" s="21">
        <f>D90</f>
        <v>1432</v>
      </c>
    </row>
    <row r="90" spans="1:4" x14ac:dyDescent="0.25">
      <c r="A90" s="5">
        <v>2322</v>
      </c>
      <c r="B90" s="5" t="s">
        <v>89</v>
      </c>
      <c r="C90" s="21">
        <v>2590</v>
      </c>
      <c r="D90" s="21">
        <v>1432</v>
      </c>
    </row>
    <row r="91" spans="1:4" x14ac:dyDescent="0.25">
      <c r="A91" s="13">
        <v>2350</v>
      </c>
      <c r="B91" s="5" t="s">
        <v>90</v>
      </c>
      <c r="C91" s="21">
        <v>3626</v>
      </c>
      <c r="D91" s="21">
        <v>3626</v>
      </c>
    </row>
    <row r="92" spans="1:4" ht="13.2" customHeight="1" x14ac:dyDescent="0.25">
      <c r="A92" s="13">
        <v>2500</v>
      </c>
      <c r="B92" s="12" t="s">
        <v>91</v>
      </c>
      <c r="C92" s="21">
        <f>C93</f>
        <v>30000</v>
      </c>
      <c r="D92" s="21">
        <f>D93</f>
        <v>34219</v>
      </c>
    </row>
    <row r="93" spans="1:4" ht="12.6" customHeight="1" x14ac:dyDescent="0.25">
      <c r="A93" s="13">
        <v>2510</v>
      </c>
      <c r="B93" s="12" t="s">
        <v>92</v>
      </c>
      <c r="C93" s="21">
        <f>C94</f>
        <v>30000</v>
      </c>
      <c r="D93" s="21">
        <f>D94</f>
        <v>34219</v>
      </c>
    </row>
    <row r="94" spans="1:4" ht="12.6" customHeight="1" x14ac:dyDescent="0.25">
      <c r="A94" s="5">
        <v>2512</v>
      </c>
      <c r="B94" s="12" t="s">
        <v>93</v>
      </c>
      <c r="C94" s="21">
        <v>30000</v>
      </c>
      <c r="D94" s="21">
        <v>34219</v>
      </c>
    </row>
    <row r="95" spans="1:4" ht="28.8" customHeight="1" x14ac:dyDescent="0.25">
      <c r="A95" s="14">
        <v>7000</v>
      </c>
      <c r="B95" s="11" t="s">
        <v>94</v>
      </c>
      <c r="C95" s="20">
        <f>C96+C102</f>
        <v>43750</v>
      </c>
      <c r="D95" s="20">
        <f>D96+D102</f>
        <v>125922</v>
      </c>
    </row>
    <row r="96" spans="1:4" ht="27.6" x14ac:dyDescent="0.25">
      <c r="A96" s="10" t="s">
        <v>95</v>
      </c>
      <c r="B96" s="11" t="s">
        <v>96</v>
      </c>
      <c r="C96" s="20">
        <v>42000</v>
      </c>
      <c r="D96" s="20">
        <f>D97</f>
        <v>39358</v>
      </c>
    </row>
    <row r="97" spans="1:4" x14ac:dyDescent="0.25">
      <c r="A97" s="13">
        <v>7700</v>
      </c>
      <c r="B97" s="5" t="s">
        <v>97</v>
      </c>
      <c r="C97" s="21">
        <v>42000</v>
      </c>
      <c r="D97" s="21">
        <f>D98</f>
        <v>39358</v>
      </c>
    </row>
    <row r="98" spans="1:4" ht="27.6" x14ac:dyDescent="0.25">
      <c r="A98" s="13">
        <v>7710</v>
      </c>
      <c r="B98" s="12" t="s">
        <v>98</v>
      </c>
      <c r="C98" s="21">
        <v>42000</v>
      </c>
      <c r="D98" s="21">
        <f>D99</f>
        <v>39358</v>
      </c>
    </row>
    <row r="99" spans="1:4" ht="15.6" customHeight="1" x14ac:dyDescent="0.25">
      <c r="A99" s="5">
        <v>7712</v>
      </c>
      <c r="B99" s="12" t="s">
        <v>99</v>
      </c>
      <c r="C99" s="21">
        <v>42000</v>
      </c>
      <c r="D99" s="21">
        <f>D100+D101</f>
        <v>39358</v>
      </c>
    </row>
    <row r="100" spans="1:4" ht="12" customHeight="1" x14ac:dyDescent="0.25">
      <c r="A100" s="5"/>
      <c r="B100" s="12" t="s">
        <v>100</v>
      </c>
      <c r="C100" s="21">
        <v>38000</v>
      </c>
      <c r="D100" s="21">
        <v>34884</v>
      </c>
    </row>
    <row r="101" spans="1:4" ht="25.8" customHeight="1" x14ac:dyDescent="0.25">
      <c r="A101" s="5"/>
      <c r="B101" s="12" t="s">
        <v>101</v>
      </c>
      <c r="C101" s="21">
        <v>4000</v>
      </c>
      <c r="D101" s="21">
        <v>4474</v>
      </c>
    </row>
    <row r="102" spans="1:4" ht="41.4" x14ac:dyDescent="0.25">
      <c r="A102" s="13">
        <v>7800</v>
      </c>
      <c r="B102" s="12" t="s">
        <v>102</v>
      </c>
      <c r="C102" s="21">
        <f>C103</f>
        <v>1750</v>
      </c>
      <c r="D102" s="21">
        <f>D103</f>
        <v>86564</v>
      </c>
    </row>
    <row r="103" spans="1:4" ht="41.4" x14ac:dyDescent="0.25">
      <c r="A103" s="13">
        <v>7810</v>
      </c>
      <c r="B103" s="12" t="s">
        <v>103</v>
      </c>
      <c r="C103" s="21">
        <f>C104</f>
        <v>1750</v>
      </c>
      <c r="D103" s="21">
        <f>D104</f>
        <v>86564</v>
      </c>
    </row>
    <row r="104" spans="1:4" ht="55.2" x14ac:dyDescent="0.25">
      <c r="A104" s="5">
        <v>7812</v>
      </c>
      <c r="B104" s="12" t="s">
        <v>104</v>
      </c>
      <c r="C104" s="21">
        <v>1750</v>
      </c>
      <c r="D104" s="21">
        <v>86564</v>
      </c>
    </row>
    <row r="105" spans="1:4" x14ac:dyDescent="0.25">
      <c r="A105" s="10" t="s">
        <v>105</v>
      </c>
      <c r="B105" s="10" t="s">
        <v>106</v>
      </c>
      <c r="C105" s="20">
        <f>C106</f>
        <v>22000</v>
      </c>
      <c r="D105" s="20">
        <f>D106</f>
        <v>22000</v>
      </c>
    </row>
    <row r="106" spans="1:4" x14ac:dyDescent="0.25">
      <c r="A106" s="10" t="s">
        <v>107</v>
      </c>
      <c r="B106" s="10" t="s">
        <v>108</v>
      </c>
      <c r="C106" s="20">
        <f>C107</f>
        <v>22000</v>
      </c>
      <c r="D106" s="20">
        <f>D107</f>
        <v>22000</v>
      </c>
    </row>
    <row r="107" spans="1:4" ht="13.2" customHeight="1" x14ac:dyDescent="0.25">
      <c r="A107" s="13">
        <v>5000</v>
      </c>
      <c r="B107" s="5" t="s">
        <v>108</v>
      </c>
      <c r="C107" s="21">
        <f>C110</f>
        <v>22000</v>
      </c>
      <c r="D107" s="21">
        <f>D110</f>
        <v>22000</v>
      </c>
    </row>
    <row r="108" spans="1:4" hidden="1" x14ac:dyDescent="0.25">
      <c r="A108" s="13">
        <v>5100</v>
      </c>
      <c r="B108" s="5" t="s">
        <v>109</v>
      </c>
      <c r="C108" s="21">
        <v>0</v>
      </c>
      <c r="D108" s="21">
        <v>0</v>
      </c>
    </row>
    <row r="109" spans="1:4" ht="27.6" hidden="1" x14ac:dyDescent="0.25">
      <c r="A109" s="13">
        <v>5120</v>
      </c>
      <c r="B109" s="12" t="s">
        <v>110</v>
      </c>
      <c r="C109" s="21">
        <v>0</v>
      </c>
      <c r="D109" s="21">
        <v>0</v>
      </c>
    </row>
    <row r="110" spans="1:4" ht="14.4" customHeight="1" x14ac:dyDescent="0.25">
      <c r="A110" s="13">
        <v>5200</v>
      </c>
      <c r="B110" s="12" t="s">
        <v>111</v>
      </c>
      <c r="C110" s="21">
        <f>C111</f>
        <v>22000</v>
      </c>
      <c r="D110" s="21">
        <f>D111</f>
        <v>22000</v>
      </c>
    </row>
    <row r="111" spans="1:4" x14ac:dyDescent="0.25">
      <c r="A111" s="13">
        <v>5230</v>
      </c>
      <c r="B111" s="5" t="s">
        <v>112</v>
      </c>
      <c r="C111" s="21">
        <f>C112</f>
        <v>22000</v>
      </c>
      <c r="D111" s="21">
        <f>D112</f>
        <v>22000</v>
      </c>
    </row>
    <row r="112" spans="1:4" x14ac:dyDescent="0.25">
      <c r="A112" s="5">
        <v>5238</v>
      </c>
      <c r="B112" s="5" t="s">
        <v>113</v>
      </c>
      <c r="C112" s="21">
        <v>22000</v>
      </c>
      <c r="D112" s="21">
        <v>22000</v>
      </c>
    </row>
    <row r="113" spans="1:4" x14ac:dyDescent="0.25">
      <c r="A113" s="10" t="s">
        <v>114</v>
      </c>
      <c r="B113" s="10" t="s">
        <v>115</v>
      </c>
      <c r="C113" s="20">
        <f>C22-C29</f>
        <v>151751</v>
      </c>
      <c r="D113" s="20">
        <f>D22-D29</f>
        <v>91851</v>
      </c>
    </row>
    <row r="114" spans="1:4" x14ac:dyDescent="0.25">
      <c r="A114" s="10" t="s">
        <v>116</v>
      </c>
      <c r="B114" s="10" t="s">
        <v>117</v>
      </c>
      <c r="C114" s="20">
        <v>-151751</v>
      </c>
      <c r="D114" s="21">
        <v>-91851</v>
      </c>
    </row>
    <row r="115" spans="1:4" x14ac:dyDescent="0.25">
      <c r="A115" s="5" t="s">
        <v>118</v>
      </c>
      <c r="B115" s="5" t="s">
        <v>119</v>
      </c>
      <c r="C115" s="21">
        <v>-151751</v>
      </c>
      <c r="D115" s="21">
        <v>-91851</v>
      </c>
    </row>
    <row r="116" spans="1:4" ht="40.799999999999997" customHeight="1" x14ac:dyDescent="0.25">
      <c r="A116" s="5" t="s">
        <v>120</v>
      </c>
      <c r="B116" s="12" t="s">
        <v>121</v>
      </c>
      <c r="C116" s="21">
        <v>-151751</v>
      </c>
      <c r="D116" s="21">
        <v>-91851</v>
      </c>
    </row>
    <row r="117" spans="1:4" x14ac:dyDescent="0.25">
      <c r="A117" s="15"/>
      <c r="B117" s="15"/>
      <c r="C117" s="15"/>
      <c r="D117" s="15"/>
    </row>
    <row r="118" spans="1:4" x14ac:dyDescent="0.25">
      <c r="A118" s="17" t="s">
        <v>0</v>
      </c>
      <c r="B118" s="15" t="s">
        <v>122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Signe Pušpure</dc:creator>
  <cp:lastModifiedBy>Aivis Vincevs</cp:lastModifiedBy>
  <cp:lastPrinted>2025-08-27T12:00:25Z</cp:lastPrinted>
  <dcterms:created xsi:type="dcterms:W3CDTF">2024-01-03T06:27:46Z</dcterms:created>
  <dcterms:modified xsi:type="dcterms:W3CDTF">2025-09-10T09:12:18Z</dcterms:modified>
</cp:coreProperties>
</file>